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G:\Downloads\HUDBizarro\"/>
    </mc:Choice>
  </mc:AlternateContent>
  <bookViews>
    <workbookView xWindow="0" yWindow="0" windowWidth="15300" windowHeight="7650"/>
  </bookViews>
  <sheets>
    <sheet name="Main" sheetId="1" r:id="rId1"/>
    <sheet name="Settings" sheetId="2" state="hidden" r:id="rId2"/>
  </sheets>
  <functionGroups builtInGroupCount="18"/>
  <definedNames>
    <definedName name="Days">Settings!$F$1:$F$42</definedName>
    <definedName name="gloves">Settings!$A$8:$A$11</definedName>
    <definedName name="Path">Settings!$A$1:$A$6</definedName>
    <definedName name="scroll">Settings!$A$15:$A$19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" i="2" l="1"/>
  <c r="J2" i="2"/>
  <c r="K17" i="2" l="1"/>
  <c r="J17" i="2" s="1"/>
  <c r="P1" i="2" l="1"/>
  <c r="K8" i="2" l="1"/>
  <c r="J8" i="2" s="1"/>
  <c r="K19" i="2"/>
  <c r="J19" i="2" s="1"/>
  <c r="K18" i="2"/>
  <c r="J18" i="2" s="1"/>
  <c r="K16" i="2"/>
  <c r="J16" i="2" s="1"/>
  <c r="K15" i="2"/>
  <c r="J15" i="2" s="1"/>
  <c r="K13" i="2"/>
  <c r="J13" i="2" s="1"/>
  <c r="K12" i="2"/>
  <c r="J12" i="2" s="1"/>
  <c r="K7" i="2"/>
  <c r="J7" i="2" s="1"/>
  <c r="K6" i="2"/>
  <c r="J6" i="2" s="1"/>
  <c r="K4" i="2"/>
  <c r="J4" i="2" s="1"/>
  <c r="K9" i="2"/>
  <c r="J9" i="2" s="1"/>
  <c r="K10" i="2"/>
  <c r="J10" i="2" s="1"/>
  <c r="K5" i="2"/>
  <c r="J5" i="2" s="1"/>
  <c r="K3" i="2"/>
  <c r="J3" i="2" s="1"/>
  <c r="J11" i="2"/>
  <c r="J14" i="2"/>
  <c r="J1" i="2"/>
</calcChain>
</file>

<file path=xl/sharedStrings.xml><?xml version="1.0" encoding="utf-8"?>
<sst xmlns="http://schemas.openxmlformats.org/spreadsheetml/2006/main" count="152" uniqueCount="83">
  <si>
    <t>2-6</t>
  </si>
  <si>
    <t>Ник оппонента</t>
  </si>
  <si>
    <t>Текущий день</t>
  </si>
  <si>
    <t>День покупки дипломатии</t>
  </si>
  <si>
    <t>1-7</t>
  </si>
  <si>
    <t>I СТУПЕНЬ (BASIC)</t>
  </si>
  <si>
    <t>II СТУПЕНЬ (ADVANCED)</t>
  </si>
  <si>
    <t>III СТУПЕНЬ (EXPERT)</t>
  </si>
  <si>
    <t>IV СТУПЕНЬ (MASTER)</t>
  </si>
  <si>
    <t>V СТУПЕНЬ (GRANDMASTER)</t>
  </si>
  <si>
    <t>НЕТ (NONE)</t>
  </si>
  <si>
    <t>День получения GM Pathfinding</t>
  </si>
  <si>
    <t>2-1</t>
  </si>
  <si>
    <t>День получения перчаток</t>
  </si>
  <si>
    <t>2-2</t>
  </si>
  <si>
    <t>В каком кактусе получены перчатки</t>
  </si>
  <si>
    <t>Умение Следопыт/Pathfinding</t>
  </si>
  <si>
    <t>Количество городов</t>
  </si>
  <si>
    <t>Количество золотых шахт</t>
  </si>
  <si>
    <t>Квест "Кольцо скорости"</t>
  </si>
  <si>
    <t>День выполнения</t>
  </si>
  <si>
    <t>День выполнения оппонентом</t>
  </si>
  <si>
    <t>Квест "Шлем разума"</t>
  </si>
  <si>
    <t>Квест "Великое заклинание"</t>
  </si>
  <si>
    <t>Текущий уровень тактика</t>
  </si>
  <si>
    <t>1-1</t>
  </si>
  <si>
    <t>1-2</t>
  </si>
  <si>
    <t>1-3</t>
  </si>
  <si>
    <t>1-4</t>
  </si>
  <si>
    <t>1-5</t>
  </si>
  <si>
    <t>1-6</t>
  </si>
  <si>
    <t>2-3</t>
  </si>
  <si>
    <t>2-4</t>
  </si>
  <si>
    <t>2-5</t>
  </si>
  <si>
    <t>2-7</t>
  </si>
  <si>
    <t>3-1</t>
  </si>
  <si>
    <t>3-2</t>
  </si>
  <si>
    <t>3-3</t>
  </si>
  <si>
    <t>3-4</t>
  </si>
  <si>
    <t>3-5</t>
  </si>
  <si>
    <t>3-6</t>
  </si>
  <si>
    <t>3-7</t>
  </si>
  <si>
    <t>4-1</t>
  </si>
  <si>
    <t>4-2</t>
  </si>
  <si>
    <t>4-3</t>
  </si>
  <si>
    <t>4-4</t>
  </si>
  <si>
    <t>4-5</t>
  </si>
  <si>
    <t>4-6</t>
  </si>
  <si>
    <t>4-7</t>
  </si>
  <si>
    <t>5-1</t>
  </si>
  <si>
    <t>5-2</t>
  </si>
  <si>
    <t>5-3</t>
  </si>
  <si>
    <t>5-4</t>
  </si>
  <si>
    <t>5-5</t>
  </si>
  <si>
    <t>5-6</t>
  </si>
  <si>
    <t>5-7</t>
  </si>
  <si>
    <t>6-1</t>
  </si>
  <si>
    <t>6-2</t>
  </si>
  <si>
    <t>6-3</t>
  </si>
  <si>
    <t>6-4</t>
  </si>
  <si>
    <t>6-5</t>
  </si>
  <si>
    <t>6-6</t>
  </si>
  <si>
    <t>6-7</t>
  </si>
  <si>
    <t>Параметр</t>
  </si>
  <si>
    <t>Значение</t>
  </si>
  <si>
    <t>Цвет фона:</t>
  </si>
  <si>
    <t>Цвет текста:</t>
  </si>
  <si>
    <t>TEST</t>
  </si>
  <si>
    <t>Next Day:</t>
  </si>
  <si>
    <t>Steal All Enchantmets</t>
  </si>
  <si>
    <t>Cloud of Confusion</t>
  </si>
  <si>
    <t>Divine Intervention</t>
  </si>
  <si>
    <t>Mass Cancellation</t>
  </si>
  <si>
    <t>Unknown</t>
  </si>
  <si>
    <t>Доступные игроки (список можно дополнять)</t>
  </si>
  <si>
    <t>Shnurov_hl</t>
  </si>
  <si>
    <t>Falcaut2</t>
  </si>
  <si>
    <t>Mordaunt555</t>
  </si>
  <si>
    <t>Oxygen_hl</t>
  </si>
  <si>
    <t>CTPAHHuK</t>
  </si>
  <si>
    <t>Имя для стрима</t>
  </si>
  <si>
    <t>About this Bizarro</t>
  </si>
  <si>
    <t>Bulya256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</si>
</sst>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16" fontId="0" fillId="0" borderId="0" xfId="0" applyNumberFormat="1"/>
    <xf numFmtId="49" fontId="0" fillId="0" borderId="0" xfId="0" applyNumberForma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2" borderId="0" xfId="0" applyFont="1" applyFill="1"/>
    <xf numFmtId="0" fontId="0" fillId="0" borderId="0" xfId="0" applyNumberFormat="1" applyAlignment="1">
      <alignment horizontal="center"/>
    </xf>
    <xf numFmtId="0" fontId="5" fillId="3" borderId="0" xfId="0" applyFont="1" applyFill="1" applyAlignment="1">
      <alignment horizontal="center"/>
    </xf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Fill="1" applyBorder="1"/>
    <xf numFmtId="49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457200</xdr:colOff>
          <xdr:row>4</xdr:row>
          <xdr:rowOff>276225</xdr:rowOff>
        </xdr:from>
        <xdr:to>
          <xdr:col>5</xdr:col>
          <xdr:colOff>542925</xdr:colOff>
          <xdr:row>6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form/ открыть форму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3505200</xdr:colOff>
      <xdr:row>4</xdr:row>
      <xdr:rowOff>19050</xdr:rowOff>
    </xdr:from>
    <xdr:to>
      <xdr:col>1</xdr:col>
      <xdr:colOff>9525</xdr:colOff>
      <xdr:row>5</xdr:row>
      <xdr:rowOff>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1504950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3495675</xdr:colOff>
      <xdr:row>5</xdr:row>
      <xdr:rowOff>19050</xdr:rowOff>
    </xdr:from>
    <xdr:to>
      <xdr:col>1</xdr:col>
      <xdr:colOff>0</xdr:colOff>
      <xdr:row>6</xdr:row>
      <xdr:rowOff>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2247900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3486150</xdr:colOff>
      <xdr:row>7</xdr:row>
      <xdr:rowOff>9525</xdr:rowOff>
    </xdr:from>
    <xdr:to>
      <xdr:col>0</xdr:col>
      <xdr:colOff>3829050</xdr:colOff>
      <xdr:row>7</xdr:row>
      <xdr:rowOff>361950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2981325"/>
          <a:ext cx="342900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3124200</xdr:colOff>
      <xdr:row>9</xdr:row>
      <xdr:rowOff>19050</xdr:rowOff>
    </xdr:from>
    <xdr:to>
      <xdr:col>1</xdr:col>
      <xdr:colOff>0</xdr:colOff>
      <xdr:row>10</xdr:row>
      <xdr:rowOff>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4105275"/>
          <a:ext cx="723900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3486150</xdr:colOff>
      <xdr:row>10</xdr:row>
      <xdr:rowOff>19050</xdr:rowOff>
    </xdr:from>
    <xdr:to>
      <xdr:col>0</xdr:col>
      <xdr:colOff>3838575</xdr:colOff>
      <xdr:row>11</xdr:row>
      <xdr:rowOff>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4848225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3486150</xdr:colOff>
      <xdr:row>6</xdr:row>
      <xdr:rowOff>9525</xdr:rowOff>
    </xdr:from>
    <xdr:to>
      <xdr:col>0</xdr:col>
      <xdr:colOff>3838575</xdr:colOff>
      <xdr:row>6</xdr:row>
      <xdr:rowOff>361950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2609850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3486150</xdr:colOff>
      <xdr:row>8</xdr:row>
      <xdr:rowOff>9525</xdr:rowOff>
    </xdr:from>
    <xdr:to>
      <xdr:col>0</xdr:col>
      <xdr:colOff>3829050</xdr:colOff>
      <xdr:row>8</xdr:row>
      <xdr:rowOff>361950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2981325"/>
          <a:ext cx="342900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3448050</xdr:colOff>
      <xdr:row>13</xdr:row>
      <xdr:rowOff>342900</xdr:rowOff>
    </xdr:from>
    <xdr:to>
      <xdr:col>1</xdr:col>
      <xdr:colOff>19108</xdr:colOff>
      <xdr:row>15</xdr:row>
      <xdr:rowOff>19108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5172075"/>
          <a:ext cx="419158" cy="419158"/>
        </a:xfrm>
        <a:prstGeom prst="rect">
          <a:avLst/>
        </a:prstGeom>
      </xdr:spPr>
    </xdr:pic>
    <xdr:clientData/>
  </xdr:twoCellAnchor>
  <xdr:twoCellAnchor editAs="oneCell">
    <xdr:from>
      <xdr:col>0</xdr:col>
      <xdr:colOff>3486150</xdr:colOff>
      <xdr:row>11</xdr:row>
      <xdr:rowOff>19050</xdr:rowOff>
    </xdr:from>
    <xdr:to>
      <xdr:col>1</xdr:col>
      <xdr:colOff>9675</xdr:colOff>
      <xdr:row>12</xdr:row>
      <xdr:rowOff>19200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4105275"/>
          <a:ext cx="371625" cy="371625"/>
        </a:xfrm>
        <a:prstGeom prst="rect">
          <a:avLst/>
        </a:prstGeom>
      </xdr:spPr>
    </xdr:pic>
    <xdr:clientData/>
  </xdr:twoCellAnchor>
  <xdr:twoCellAnchor editAs="oneCell">
    <xdr:from>
      <xdr:col>0</xdr:col>
      <xdr:colOff>3324225</xdr:colOff>
      <xdr:row>17</xdr:row>
      <xdr:rowOff>133350</xdr:rowOff>
    </xdr:from>
    <xdr:to>
      <xdr:col>0</xdr:col>
      <xdr:colOff>3771962</xdr:colOff>
      <xdr:row>17</xdr:row>
      <xdr:rowOff>276245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6448425"/>
          <a:ext cx="447737" cy="14289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457200</xdr:colOff>
          <xdr:row>3</xdr:row>
          <xdr:rowOff>57150</xdr:rowOff>
        </xdr:from>
        <xdr:to>
          <xdr:col>5</xdr:col>
          <xdr:colOff>552450</xdr:colOff>
          <xdr:row>4</xdr:row>
          <xdr:rowOff>190500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Очистить параметры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</xdr:row>
          <xdr:rowOff>38100</xdr:rowOff>
        </xdr:from>
        <xdr:to>
          <xdr:col>2</xdr:col>
          <xdr:colOff>581025</xdr:colOff>
          <xdr:row>2</xdr:row>
          <xdr:rowOff>352425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95250</xdr:colOff>
      <xdr:row>16</xdr:row>
      <xdr:rowOff>228600</xdr:rowOff>
    </xdr:from>
    <xdr:to>
      <xdr:col>3</xdr:col>
      <xdr:colOff>590550</xdr:colOff>
      <xdr:row>17</xdr:row>
      <xdr:rowOff>352425</xdr:rowOff>
    </xdr:to>
    <xdr:pic macro="[0]!AddDivine">
      <xdr:nvPicPr>
        <xdr:cNvPr id="15" name="Рисунок 14" descr="https://handbookhmm.ru/heroes4/magics/l_Divine%20Intervention.bmp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617220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16</xdr:row>
      <xdr:rowOff>209550</xdr:rowOff>
    </xdr:from>
    <xdr:to>
      <xdr:col>4</xdr:col>
      <xdr:colOff>542925</xdr:colOff>
      <xdr:row>17</xdr:row>
      <xdr:rowOff>333375</xdr:rowOff>
    </xdr:to>
    <xdr:pic macro="[0]!AddMass">
      <xdr:nvPicPr>
        <xdr:cNvPr id="16" name="Рисунок 15" descr="https://handbookhmm.ru/heroes4/magics/d_Mass%20Cancellation.bmp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615315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66675</xdr:colOff>
      <xdr:row>16</xdr:row>
      <xdr:rowOff>228600</xdr:rowOff>
    </xdr:from>
    <xdr:to>
      <xdr:col>5</xdr:col>
      <xdr:colOff>561975</xdr:colOff>
      <xdr:row>17</xdr:row>
      <xdr:rowOff>352425</xdr:rowOff>
    </xdr:to>
    <xdr:pic macro="[0]!AddSteal">
      <xdr:nvPicPr>
        <xdr:cNvPr id="17" name="Рисунок 16" descr="https://handbookhmm.ru/heroes4/magics/o_Steal%20All%20Enchantments.bmp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617220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16</xdr:row>
      <xdr:rowOff>219075</xdr:rowOff>
    </xdr:from>
    <xdr:to>
      <xdr:col>6</xdr:col>
      <xdr:colOff>514350</xdr:colOff>
      <xdr:row>17</xdr:row>
      <xdr:rowOff>342900</xdr:rowOff>
    </xdr:to>
    <xdr:pic macro="[0]!AddCloud">
      <xdr:nvPicPr>
        <xdr:cNvPr id="18" name="Рисунок 17" descr="https://handbookhmm.ru/heroes4/magics/c_Cloud%20Of%20Confusion.bmp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6162675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609599</xdr:colOff>
      <xdr:row>16</xdr:row>
      <xdr:rowOff>238124</xdr:rowOff>
    </xdr:from>
    <xdr:to>
      <xdr:col>6</xdr:col>
      <xdr:colOff>1114424</xdr:colOff>
      <xdr:row>17</xdr:row>
      <xdr:rowOff>371474</xdr:rowOff>
    </xdr:to>
    <xdr:pic macro="[0]!NoneScroll">
      <xdr:nvPicPr>
        <xdr:cNvPr id="20" name="Рисунок 19" descr="Х знак галочки крестик, х знак PNG | Hot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4" y="6181724"/>
          <a:ext cx="5048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L20"/>
  <sheetViews>
    <sheetView tabSelected="1" workbookViewId="0">
      <selection activeCell="H4" sqref="H4"/>
    </sheetView>
  </sheetViews>
  <sheetFormatPr defaultRowHeight="18.75" x14ac:dyDescent="0.3"/>
  <cols>
    <col min="1" max="1" width="57.7109375" style="1" customWidth="1"/>
    <col min="2" max="2" width="39.5703125" style="10" customWidth="1"/>
    <col min="3" max="6" width="9.140625" style="1"/>
    <col min="7" max="7" width="20.42578125" style="1" customWidth="1"/>
    <col min="8" max="8" width="60.140625" style="1" bestFit="1" customWidth="1"/>
    <col min="9" max="9" width="9.140625" style="1"/>
    <col min="10" max="10" width="20" style="1" bestFit="1" customWidth="1"/>
    <col min="11" max="11" width="23.28515625" style="1" customWidth="1"/>
    <col min="12" max="16384" width="9.140625" style="1"/>
  </cols>
  <sheetData>
    <row r="1" spans="1:12" ht="29.25" customHeight="1" x14ac:dyDescent="0.3">
      <c r="A1" s="6" t="s">
        <v>63</v>
      </c>
      <c r="B1" s="7" t="s">
        <v>64</v>
      </c>
      <c r="H1" s="17" t="s">
        <v>74</v>
      </c>
      <c r="J1" s="1" t="s">
        <v>65</v>
      </c>
      <c r="K1" s="14"/>
    </row>
    <row r="2" spans="1:12" ht="29.25" customHeight="1" x14ac:dyDescent="0.3">
      <c r="A2" s="5" t="s">
        <v>1</v>
      </c>
      <c r="B2" s="8" t="s">
        <v>82</v>
      </c>
      <c r="H2" s="5" t="s">
        <v>75</v>
      </c>
    </row>
    <row r="3" spans="1:12" ht="29.25" customHeight="1" x14ac:dyDescent="0.3">
      <c r="A3" s="5" t="s">
        <v>2</v>
      </c>
      <c r="B3" s="8" t="s">
        <v>45</v>
      </c>
      <c r="H3" s="5" t="s">
        <v>76</v>
      </c>
      <c r="J3" s="1" t="s">
        <v>66</v>
      </c>
      <c r="K3" s="16" t="s">
        <v>67</v>
      </c>
    </row>
    <row r="4" spans="1:12" ht="29.25" customHeight="1" x14ac:dyDescent="0.3">
      <c r="A4" s="5" t="s">
        <v>24</v>
      </c>
      <c r="B4" s="9">
        <v>0</v>
      </c>
      <c r="H4" s="5" t="s">
        <v>77</v>
      </c>
    </row>
    <row r="5" spans="1:12" ht="29.25" customHeight="1" x14ac:dyDescent="0.3">
      <c r="A5" s="12" t="s">
        <v>3</v>
      </c>
      <c r="B5" s="8"/>
      <c r="H5" s="18" t="s">
        <v>78</v>
      </c>
      <c r="J5" s="1" t="s">
        <v>80</v>
      </c>
      <c r="K5" s="20" t="s">
        <v>81</v>
      </c>
    </row>
    <row r="6" spans="1:12" ht="29.25" customHeight="1" x14ac:dyDescent="0.3">
      <c r="A6" s="13" t="s">
        <v>16</v>
      </c>
      <c r="B6" s="8" t="s">
        <v>10</v>
      </c>
      <c r="H6" s="18" t="s">
        <v>79</v>
      </c>
    </row>
    <row r="7" spans="1:12" ht="29.25" customHeight="1" x14ac:dyDescent="0.3">
      <c r="A7" s="12" t="s">
        <v>11</v>
      </c>
      <c r="B7" s="8"/>
      <c r="H7" s="18"/>
    </row>
    <row r="8" spans="1:12" ht="29.25" customHeight="1" x14ac:dyDescent="0.3">
      <c r="A8" s="12" t="s">
        <v>13</v>
      </c>
      <c r="B8" s="8"/>
      <c r="H8" s="18"/>
    </row>
    <row r="9" spans="1:12" ht="29.25" customHeight="1" x14ac:dyDescent="0.3">
      <c r="A9" s="12" t="s">
        <v>15</v>
      </c>
      <c r="B9" s="9"/>
      <c r="H9" s="18"/>
    </row>
    <row r="10" spans="1:12" ht="29.25" customHeight="1" x14ac:dyDescent="0.3">
      <c r="A10" s="12" t="s">
        <v>17</v>
      </c>
      <c r="B10" s="9">
        <v>1</v>
      </c>
      <c r="H10" s="18"/>
    </row>
    <row r="11" spans="1:12" ht="29.25" customHeight="1" x14ac:dyDescent="0.3">
      <c r="A11" s="12" t="s">
        <v>18</v>
      </c>
      <c r="B11" s="9">
        <v>0</v>
      </c>
      <c r="H11" s="18"/>
    </row>
    <row r="12" spans="1:12" ht="29.25" customHeight="1" x14ac:dyDescent="0.3">
      <c r="A12" s="12" t="s">
        <v>19</v>
      </c>
      <c r="B12" s="8"/>
      <c r="H12" s="18"/>
    </row>
    <row r="13" spans="1:12" ht="29.25" customHeight="1" x14ac:dyDescent="0.3">
      <c r="A13" s="11" t="s">
        <v>20</v>
      </c>
      <c r="B13" s="8"/>
      <c r="H13" s="18"/>
    </row>
    <row r="14" spans="1:12" ht="29.25" customHeight="1" x14ac:dyDescent="0.3">
      <c r="A14" s="11" t="s">
        <v>21</v>
      </c>
      <c r="B14" s="8" t="s">
        <v>36</v>
      </c>
      <c r="H14" s="18"/>
    </row>
    <row r="15" spans="1:12" ht="29.25" customHeight="1" x14ac:dyDescent="0.3">
      <c r="A15" s="12" t="s">
        <v>22</v>
      </c>
      <c r="B15" s="8"/>
      <c r="H15" s="18"/>
      <c r="L15"/>
    </row>
    <row r="16" spans="1:12" ht="29.25" customHeight="1" x14ac:dyDescent="0.3">
      <c r="A16" s="11" t="s">
        <v>20</v>
      </c>
      <c r="B16" s="8" t="s">
        <v>42</v>
      </c>
      <c r="H16" s="18"/>
      <c r="I16"/>
      <c r="J16"/>
    </row>
    <row r="17" spans="1:11" ht="29.25" customHeight="1" x14ac:dyDescent="0.3">
      <c r="A17" s="11" t="s">
        <v>21</v>
      </c>
      <c r="B17" s="8"/>
      <c r="H17" s="18"/>
      <c r="K17"/>
    </row>
    <row r="18" spans="1:11" ht="29.25" customHeight="1" x14ac:dyDescent="0.3">
      <c r="A18" s="12" t="s">
        <v>23</v>
      </c>
      <c r="B18" s="8"/>
      <c r="H18" s="18"/>
    </row>
    <row r="19" spans="1:11" ht="29.25" customHeight="1" x14ac:dyDescent="0.3">
      <c r="A19" s="11" t="s">
        <v>20</v>
      </c>
      <c r="B19" s="8"/>
      <c r="H19" s="18"/>
    </row>
    <row r="20" spans="1:11" ht="29.25" customHeight="1" thickBot="1" x14ac:dyDescent="0.35">
      <c r="A20" s="11" t="s">
        <v>21</v>
      </c>
      <c r="B20" s="8" t="s">
        <v>38</v>
      </c>
      <c r="H20" s="19"/>
    </row>
  </sheetData>
  <dataValidations count="16">
    <dataValidation type="textLength" operator="lessThanOrEqual" allowBlank="1" showInputMessage="1" showErrorMessage="1" error="Длина не более 15 символов" sqref="B2">
      <formula1>15</formula1>
    </dataValidation>
    <dataValidation type="list" allowBlank="1" showInputMessage="1" showErrorMessage="1" sqref="B6">
      <formula1>Path</formula1>
    </dataValidation>
    <dataValidation type="list" allowBlank="1" showDropDown="1" showInputMessage="1" showErrorMessage="1" errorTitle="Это точно Бизарро?" error="На Бизарро перчатки получают в кактусе от 1 до 4!" sqref="B9">
      <formula1>gloves</formula1>
    </dataValidation>
    <dataValidation type="decimal" allowBlank="1" showInputMessage="1" showErrorMessage="1" errorTitle="Это точно Бизарро?" error="Здесь должно быть целое число от 0 до 70 включительно" sqref="B4">
      <formula1>0</formula1>
      <formula2>70</formula2>
    </dataValidation>
    <dataValidation type="whole" allowBlank="1" showInputMessage="1" showErrorMessage="1" errorTitle="Это точно Бизарро?" error="Должно быть целое число от 0 до 9 включительно" sqref="B10:B11">
      <formula1>0</formula1>
      <formula2>9</formula2>
    </dataValidation>
    <dataValidation showInputMessage="1" showErrorMessage="1" sqref="D19:G19"/>
    <dataValidation type="list" allowBlank="1" showDropDown="1" showInputMessage="1" showErrorMessage="1" errorTitle="У нас так" error="Введите день в формате X-X. Например: 1-7" sqref="B3">
      <formula1>Days</formula1>
    </dataValidation>
    <dataValidation type="list" allowBlank="1" showDropDown="1" showInputMessage="1" showErrorMessage="1" errorTitle="У нас так" error="Введите день в формате X-X. Например: 1-7" sqref="B5">
      <formula1>Days</formula1>
    </dataValidation>
    <dataValidation type="list" allowBlank="1" showDropDown="1" showInputMessage="1" showErrorMessage="1" errorTitle="У нас так" error="Введите день в формате X-X. Например: 1-7" sqref="B7">
      <formula1>Days</formula1>
    </dataValidation>
    <dataValidation type="list" allowBlank="1" showDropDown="1" showInputMessage="1" showErrorMessage="1" errorTitle="У нас так" error="Введите день в формате X-X. Например: 1-7" sqref="B8">
      <formula1>Days</formula1>
    </dataValidation>
    <dataValidation type="list" allowBlank="1" showDropDown="1" showInputMessage="1" showErrorMessage="1" errorTitle="У нас так" error="Введите день в формате X-X. Например: 1-7" sqref="B13">
      <formula1>Days</formula1>
    </dataValidation>
    <dataValidation type="list" allowBlank="1" showDropDown="1" showInputMessage="1" showErrorMessage="1" errorTitle="У нас так" error="Введите день в формате X-X. Например: 1-7" sqref="B14">
      <formula1>Days</formula1>
    </dataValidation>
    <dataValidation type="list" allowBlank="1" showDropDown="1" showInputMessage="1" showErrorMessage="1" errorTitle="У нас так" error="Введите день в формате X-X. Например: 1-7" sqref="B16">
      <formula1>Days</formula1>
    </dataValidation>
    <dataValidation type="list" allowBlank="1" showDropDown="1" showInputMessage="1" showErrorMessage="1" errorTitle="У нас так" error="Введите день в формате X-X. Например: 1-7" sqref="B17">
      <formula1>Days</formula1>
    </dataValidation>
    <dataValidation type="list" allowBlank="1" showDropDown="1" showInputMessage="1" showErrorMessage="1" errorTitle="У нас так" error="Введите день в формате X-X. Например: 1-7" sqref="B19">
      <formula1>Days</formula1>
    </dataValidation>
    <dataValidation type="list" allowBlank="1" showDropDown="1" showInputMessage="1" showErrorMessage="1" errorTitle="У нас так" error="Введите день в формате X-X. Например: 1-7" sqref="B20">
      <formula1>Days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OpenForm">
                <anchor moveWithCells="1" sizeWithCells="1">
                  <from>
                    <xdr:col>2</xdr:col>
                    <xdr:colOff>457200</xdr:colOff>
                    <xdr:row>4</xdr:row>
                    <xdr:rowOff>276225</xdr:rowOff>
                  </from>
                  <to>
                    <xdr:col>5</xdr:col>
                    <xdr:colOff>542925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Button 8">
              <controlPr defaultSize="0" print="0" autoFill="0" autoPict="0" macro="[0]!ClearParam">
                <anchor moveWithCells="1" sizeWithCells="1">
                  <from>
                    <xdr:col>2</xdr:col>
                    <xdr:colOff>457200</xdr:colOff>
                    <xdr:row>3</xdr:row>
                    <xdr:rowOff>57150</xdr:rowOff>
                  </from>
                  <to>
                    <xdr:col>5</xdr:col>
                    <xdr:colOff>552450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Button 9">
              <controlPr defaultSize="0" print="0" autoFill="0" autoPict="0" macro="[0]!NextDay">
                <anchor moveWithCells="1" sizeWithCells="1">
                  <from>
                    <xdr:col>2</xdr:col>
                    <xdr:colOff>76200</xdr:colOff>
                    <xdr:row>2</xdr:row>
                    <xdr:rowOff>38100</xdr:rowOff>
                  </from>
                  <to>
                    <xdr:col>2</xdr:col>
                    <xdr:colOff>581025</xdr:colOff>
                    <xdr:row>2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webPublishItems count="1">
    <webPublishItem id="18099" divId="Hood_18099" sourceType="sheet" destinationFile="G:\Downloads\Hood\Hood.mht"/>
  </webPublishItem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Title="У нас так!" error="Воспользуйтесь кнопками-картинками справа">
          <x14:formula1>
            <xm:f>Settings!$A$16:$A$19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42"/>
  <sheetViews>
    <sheetView workbookViewId="0">
      <selection activeCell="C12" sqref="C12"/>
    </sheetView>
  </sheetViews>
  <sheetFormatPr defaultRowHeight="15" x14ac:dyDescent="0.25"/>
  <cols>
    <col min="1" max="1" width="36.7109375" customWidth="1"/>
    <col min="6" max="6" width="9.140625" style="4"/>
    <col min="9" max="9" width="44.140625" bestFit="1" customWidth="1"/>
    <col min="10" max="10" width="10.28515625" style="15" bestFit="1" customWidth="1"/>
    <col min="15" max="15" width="10.28515625" bestFit="1" customWidth="1"/>
  </cols>
  <sheetData>
    <row r="1" spans="1:16" x14ac:dyDescent="0.25">
      <c r="A1" t="s">
        <v>10</v>
      </c>
      <c r="B1">
        <v>0</v>
      </c>
      <c r="F1" s="4" t="s">
        <v>25</v>
      </c>
      <c r="G1" s="4" t="s">
        <v>26</v>
      </c>
      <c r="I1" t="s">
        <v>1</v>
      </c>
      <c r="J1" s="15" t="str">
        <f>Main!B2</f>
        <v>Bulya256</v>
      </c>
      <c r="N1" t="s">
        <v>68</v>
      </c>
      <c r="O1" t="str">
        <f>IF(P1,"1-1",VLOOKUP(Main!B3,F:J,2,FALSE))</f>
        <v>4-5</v>
      </c>
      <c r="P1" t="b">
        <f>ISBLANK(Main!#REF!)</f>
        <v>0</v>
      </c>
    </row>
    <row r="2" spans="1:16" x14ac:dyDescent="0.25">
      <c r="A2" t="s">
        <v>5</v>
      </c>
      <c r="B2">
        <v>1</v>
      </c>
      <c r="F2" s="4" t="s">
        <v>26</v>
      </c>
      <c r="G2" s="4" t="s">
        <v>27</v>
      </c>
      <c r="I2" t="s">
        <v>2</v>
      </c>
      <c r="J2" s="21" t="str">
        <f>Main!B3</f>
        <v>4-4</v>
      </c>
    </row>
    <row r="3" spans="1:16" x14ac:dyDescent="0.25">
      <c r="A3" s="2" t="s">
        <v>6</v>
      </c>
      <c r="B3">
        <v>2</v>
      </c>
      <c r="F3" s="4" t="s">
        <v>27</v>
      </c>
      <c r="G3" s="4" t="s">
        <v>28</v>
      </c>
      <c r="I3" t="s">
        <v>24</v>
      </c>
      <c r="J3" s="15">
        <f>IF(K3,"0",Main!B4)</f>
        <v>0</v>
      </c>
      <c r="K3" t="b">
        <f>ISBLANK(Main!B4)</f>
        <v>0</v>
      </c>
    </row>
    <row r="4" spans="1:16" x14ac:dyDescent="0.25">
      <c r="A4" t="s">
        <v>7</v>
      </c>
      <c r="B4">
        <v>3</v>
      </c>
      <c r="F4" s="4" t="s">
        <v>28</v>
      </c>
      <c r="G4" s="4" t="s">
        <v>29</v>
      </c>
      <c r="I4" t="s">
        <v>3</v>
      </c>
      <c r="J4" s="15" t="str">
        <f>IF(K4,"",Main!B5)</f>
        <v/>
      </c>
      <c r="K4" t="b">
        <f>ISBLANK(Main!B5)</f>
        <v>1</v>
      </c>
    </row>
    <row r="5" spans="1:16" x14ac:dyDescent="0.25">
      <c r="A5" s="2" t="s">
        <v>8</v>
      </c>
      <c r="B5">
        <v>4</v>
      </c>
      <c r="F5" s="4" t="s">
        <v>29</v>
      </c>
      <c r="G5" s="4" t="s">
        <v>30</v>
      </c>
      <c r="I5" t="s">
        <v>16</v>
      </c>
      <c r="J5" s="15">
        <f>IF(K5,B1,VLOOKUP(Main!B6,Settings!A1:B6,2,FALSE))</f>
        <v>0</v>
      </c>
      <c r="K5" t="b">
        <f>ISBLANK(Main!B6)</f>
        <v>0</v>
      </c>
    </row>
    <row r="6" spans="1:16" x14ac:dyDescent="0.25">
      <c r="A6" t="s">
        <v>9</v>
      </c>
      <c r="B6">
        <v>5</v>
      </c>
      <c r="F6" s="4" t="s">
        <v>30</v>
      </c>
      <c r="G6" s="4" t="s">
        <v>4</v>
      </c>
      <c r="I6" t="s">
        <v>11</v>
      </c>
      <c r="J6" s="15" t="str">
        <f>IF(K6,"",Main!B7)</f>
        <v/>
      </c>
      <c r="K6" t="b">
        <f>ISBLANK(Main!B7)</f>
        <v>1</v>
      </c>
    </row>
    <row r="7" spans="1:16" x14ac:dyDescent="0.25">
      <c r="F7" s="4" t="s">
        <v>4</v>
      </c>
      <c r="G7" s="4" t="s">
        <v>12</v>
      </c>
      <c r="I7" t="s">
        <v>13</v>
      </c>
      <c r="J7" s="15" t="str">
        <f>IF(K7,"",Main!B8)</f>
        <v/>
      </c>
      <c r="K7" t="b">
        <f>ISBLANK(Main!B8)</f>
        <v>1</v>
      </c>
    </row>
    <row r="8" spans="1:16" x14ac:dyDescent="0.25">
      <c r="A8">
        <v>1</v>
      </c>
      <c r="F8" s="4" t="s">
        <v>12</v>
      </c>
      <c r="G8" s="4" t="s">
        <v>14</v>
      </c>
      <c r="I8" t="s">
        <v>15</v>
      </c>
      <c r="J8" s="15" t="str">
        <f>IF(K8,"",Main!B9)</f>
        <v/>
      </c>
      <c r="K8" t="b">
        <f>ISBLANK(Main!B9)</f>
        <v>1</v>
      </c>
    </row>
    <row r="9" spans="1:16" x14ac:dyDescent="0.25">
      <c r="A9">
        <v>2</v>
      </c>
      <c r="F9" s="4" t="s">
        <v>14</v>
      </c>
      <c r="G9" s="4" t="s">
        <v>31</v>
      </c>
      <c r="I9" t="s">
        <v>17</v>
      </c>
      <c r="J9" s="15">
        <f>IF(K9,"0",Main!B10)</f>
        <v>1</v>
      </c>
      <c r="K9" t="b">
        <f>ISBLANK(Main!B10)</f>
        <v>0</v>
      </c>
    </row>
    <row r="10" spans="1:16" x14ac:dyDescent="0.25">
      <c r="A10">
        <v>3</v>
      </c>
      <c r="F10" s="4" t="s">
        <v>31</v>
      </c>
      <c r="G10" s="4" t="s">
        <v>32</v>
      </c>
      <c r="I10" t="s">
        <v>18</v>
      </c>
      <c r="J10" s="15">
        <f>IF(K10,"0",Main!B11)</f>
        <v>0</v>
      </c>
      <c r="K10" t="b">
        <f>ISBLANK(Main!B11)</f>
        <v>0</v>
      </c>
    </row>
    <row r="11" spans="1:16" x14ac:dyDescent="0.25">
      <c r="A11">
        <v>4</v>
      </c>
      <c r="F11" s="4" t="s">
        <v>32</v>
      </c>
      <c r="G11" s="4" t="s">
        <v>33</v>
      </c>
      <c r="I11" t="s">
        <v>19</v>
      </c>
      <c r="J11" s="15">
        <f>Main!B12</f>
        <v>0</v>
      </c>
    </row>
    <row r="12" spans="1:16" x14ac:dyDescent="0.25">
      <c r="F12" s="4" t="s">
        <v>33</v>
      </c>
      <c r="G12" s="4" t="s">
        <v>0</v>
      </c>
      <c r="I12" t="s">
        <v>20</v>
      </c>
      <c r="J12" s="15" t="str">
        <f>IF(K12,"",Main!B13)</f>
        <v/>
      </c>
      <c r="K12" t="b">
        <f>ISBLANK(Main!B13)</f>
        <v>1</v>
      </c>
    </row>
    <row r="13" spans="1:16" x14ac:dyDescent="0.25">
      <c r="A13" s="3"/>
      <c r="F13" s="4" t="s">
        <v>0</v>
      </c>
      <c r="G13" s="4" t="s">
        <v>34</v>
      </c>
      <c r="I13" t="s">
        <v>21</v>
      </c>
      <c r="J13" s="15" t="str">
        <f>IF(K13,"",Main!B14)</f>
        <v>3-2</v>
      </c>
      <c r="K13" t="b">
        <f>ISBLANK(Main!B14)</f>
        <v>0</v>
      </c>
    </row>
    <row r="14" spans="1:16" x14ac:dyDescent="0.25">
      <c r="F14" s="4" t="s">
        <v>34</v>
      </c>
      <c r="G14" s="4" t="s">
        <v>35</v>
      </c>
      <c r="I14" t="s">
        <v>22</v>
      </c>
      <c r="J14" s="15">
        <f>Main!B15</f>
        <v>0</v>
      </c>
    </row>
    <row r="15" spans="1:16" x14ac:dyDescent="0.25">
      <c r="A15" t="s">
        <v>73</v>
      </c>
      <c r="B15">
        <v>0</v>
      </c>
      <c r="F15" s="4" t="s">
        <v>35</v>
      </c>
      <c r="G15" s="4" t="s">
        <v>36</v>
      </c>
      <c r="I15" t="s">
        <v>20</v>
      </c>
      <c r="J15" s="15" t="str">
        <f>IF(K15,"",Main!B16)</f>
        <v>4-1</v>
      </c>
      <c r="K15" t="b">
        <f>ISBLANK(Main!B16)</f>
        <v>0</v>
      </c>
    </row>
    <row r="16" spans="1:16" x14ac:dyDescent="0.25">
      <c r="A16" t="s">
        <v>70</v>
      </c>
      <c r="B16">
        <v>1</v>
      </c>
      <c r="F16" s="4" t="s">
        <v>36</v>
      </c>
      <c r="G16" s="4" t="s">
        <v>37</v>
      </c>
      <c r="I16" t="s">
        <v>21</v>
      </c>
      <c r="J16" s="15" t="str">
        <f>IF(K16,"",Main!B17)</f>
        <v/>
      </c>
      <c r="K16" t="b">
        <f>ISBLANK(Main!B17)</f>
        <v>1</v>
      </c>
    </row>
    <row r="17" spans="1:11" x14ac:dyDescent="0.25">
      <c r="A17" t="s">
        <v>71</v>
      </c>
      <c r="B17">
        <v>2</v>
      </c>
      <c r="F17" s="4" t="s">
        <v>37</v>
      </c>
      <c r="G17" s="4" t="s">
        <v>38</v>
      </c>
      <c r="I17" t="s">
        <v>23</v>
      </c>
      <c r="J17" s="15" t="str">
        <f>IF(K17,"",VLOOKUP(Main!B18,A15:B19,2,FALSE))</f>
        <v/>
      </c>
      <c r="K17" t="b">
        <f>ISBLANK(Main!B18)</f>
        <v>1</v>
      </c>
    </row>
    <row r="18" spans="1:11" x14ac:dyDescent="0.25">
      <c r="A18" t="s">
        <v>72</v>
      </c>
      <c r="B18">
        <v>3</v>
      </c>
      <c r="F18" s="4" t="s">
        <v>38</v>
      </c>
      <c r="G18" s="4" t="s">
        <v>39</v>
      </c>
      <c r="I18" t="s">
        <v>20</v>
      </c>
      <c r="J18" s="15" t="str">
        <f>IF(K18,"",Main!B19)</f>
        <v/>
      </c>
      <c r="K18" t="b">
        <f>ISBLANK(Main!B19)</f>
        <v>1</v>
      </c>
    </row>
    <row r="19" spans="1:11" x14ac:dyDescent="0.25">
      <c r="A19" t="s">
        <v>69</v>
      </c>
      <c r="B19">
        <v>4</v>
      </c>
      <c r="F19" s="4" t="s">
        <v>39</v>
      </c>
      <c r="G19" s="4" t="s">
        <v>40</v>
      </c>
      <c r="I19" t="s">
        <v>21</v>
      </c>
      <c r="J19" s="15" t="str">
        <f>IF(K19,"",Main!B20)</f>
        <v>3-4</v>
      </c>
      <c r="K19" t="b">
        <f>ISBLANK(Main!B20)</f>
        <v>0</v>
      </c>
    </row>
    <row r="20" spans="1:11" x14ac:dyDescent="0.25">
      <c r="F20" s="4" t="s">
        <v>40</v>
      </c>
      <c r="G20" s="4" t="s">
        <v>41</v>
      </c>
    </row>
    <row r="21" spans="1:11" x14ac:dyDescent="0.25">
      <c r="F21" s="4" t="s">
        <v>41</v>
      </c>
      <c r="G21" s="4" t="s">
        <v>42</v>
      </c>
    </row>
    <row r="22" spans="1:11" x14ac:dyDescent="0.25">
      <c r="F22" s="4" t="s">
        <v>42</v>
      </c>
      <c r="G22" s="4" t="s">
        <v>43</v>
      </c>
    </row>
    <row r="23" spans="1:11" x14ac:dyDescent="0.25">
      <c r="F23" s="4" t="s">
        <v>43</v>
      </c>
      <c r="G23" s="4" t="s">
        <v>44</v>
      </c>
    </row>
    <row r="24" spans="1:11" x14ac:dyDescent="0.25">
      <c r="F24" s="4" t="s">
        <v>44</v>
      </c>
      <c r="G24" s="4" t="s">
        <v>45</v>
      </c>
    </row>
    <row r="25" spans="1:11" x14ac:dyDescent="0.25">
      <c r="F25" s="4" t="s">
        <v>45</v>
      </c>
      <c r="G25" s="4" t="s">
        <v>46</v>
      </c>
    </row>
    <row r="26" spans="1:11" x14ac:dyDescent="0.25">
      <c r="F26" s="4" t="s">
        <v>46</v>
      </c>
      <c r="G26" s="4" t="s">
        <v>47</v>
      </c>
    </row>
    <row r="27" spans="1:11" x14ac:dyDescent="0.25">
      <c r="F27" s="4" t="s">
        <v>47</v>
      </c>
      <c r="G27" s="4" t="s">
        <v>48</v>
      </c>
    </row>
    <row r="28" spans="1:11" x14ac:dyDescent="0.25">
      <c r="F28" s="4" t="s">
        <v>48</v>
      </c>
      <c r="G28" s="4" t="s">
        <v>49</v>
      </c>
    </row>
    <row r="29" spans="1:11" x14ac:dyDescent="0.25">
      <c r="F29" s="4" t="s">
        <v>49</v>
      </c>
      <c r="G29" s="4" t="s">
        <v>50</v>
      </c>
    </row>
    <row r="30" spans="1:11" x14ac:dyDescent="0.25">
      <c r="F30" s="4" t="s">
        <v>50</v>
      </c>
      <c r="G30" s="4" t="s">
        <v>51</v>
      </c>
    </row>
    <row r="31" spans="1:11" x14ac:dyDescent="0.25">
      <c r="F31" s="4" t="s">
        <v>51</v>
      </c>
      <c r="G31" s="4" t="s">
        <v>52</v>
      </c>
    </row>
    <row r="32" spans="1:11" x14ac:dyDescent="0.25">
      <c r="F32" s="4" t="s">
        <v>52</v>
      </c>
      <c r="G32" s="4" t="s">
        <v>53</v>
      </c>
    </row>
    <row r="33" spans="6:7" x14ac:dyDescent="0.25">
      <c r="F33" s="4" t="s">
        <v>53</v>
      </c>
      <c r="G33" s="4" t="s">
        <v>54</v>
      </c>
    </row>
    <row r="34" spans="6:7" x14ac:dyDescent="0.25">
      <c r="F34" s="4" t="s">
        <v>54</v>
      </c>
      <c r="G34" s="4" t="s">
        <v>55</v>
      </c>
    </row>
    <row r="35" spans="6:7" x14ac:dyDescent="0.25">
      <c r="F35" s="4" t="s">
        <v>55</v>
      </c>
      <c r="G35" s="4" t="s">
        <v>56</v>
      </c>
    </row>
    <row r="36" spans="6:7" x14ac:dyDescent="0.25">
      <c r="F36" s="4" t="s">
        <v>56</v>
      </c>
      <c r="G36" s="4" t="s">
        <v>57</v>
      </c>
    </row>
    <row r="37" spans="6:7" x14ac:dyDescent="0.25">
      <c r="F37" s="4" t="s">
        <v>57</v>
      </c>
      <c r="G37" s="4" t="s">
        <v>58</v>
      </c>
    </row>
    <row r="38" spans="6:7" x14ac:dyDescent="0.25">
      <c r="F38" s="4" t="s">
        <v>58</v>
      </c>
      <c r="G38" s="4" t="s">
        <v>59</v>
      </c>
    </row>
    <row r="39" spans="6:7" x14ac:dyDescent="0.25">
      <c r="F39" s="4" t="s">
        <v>59</v>
      </c>
      <c r="G39" s="4" t="s">
        <v>60</v>
      </c>
    </row>
    <row r="40" spans="6:7" x14ac:dyDescent="0.25">
      <c r="F40" s="4" t="s">
        <v>60</v>
      </c>
      <c r="G40" s="4" t="s">
        <v>61</v>
      </c>
    </row>
    <row r="41" spans="6:7" x14ac:dyDescent="0.25">
      <c r="F41" s="4" t="s">
        <v>61</v>
      </c>
      <c r="G41" s="4" t="s">
        <v>62</v>
      </c>
    </row>
    <row r="42" spans="6:7" x14ac:dyDescent="0.25">
      <c r="F42" s="4" t="s">
        <v>62</v>
      </c>
    </row>
  </sheetData>
  <sortState ref="A16:A19">
    <sortCondition ref="A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Main</vt:lpstr>
      <vt:lpstr>Settings</vt:lpstr>
      <vt:lpstr>Days</vt:lpstr>
      <vt:lpstr>gloves</vt:lpstr>
      <vt:lpstr>Path</vt:lpstr>
      <vt:lpstr>scroll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polev</dc:creator>
  <cp:lastModifiedBy>polev</cp:lastModifiedBy>
  <dcterms:created xsi:type="dcterms:W3CDTF">2020-08-01T12:28:43Z</dcterms:created>
  <dcterms:modified xsi:type="dcterms:W3CDTF">2020-08-03T12:33:05Z</dcterms:modified>
</cp:coreProperties>
</file>